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ados Q3 2026" sheetId="1" r:id="rId5"/>
    <sheet state="visible" name="Guía Prompt Infografía" sheetId="2" r:id="rId6"/>
  </sheets>
  <definedNames/>
  <calcPr/>
</workbook>
</file>

<file path=xl/sharedStrings.xml><?xml version="1.0" encoding="utf-8"?>
<sst xmlns="http://schemas.openxmlformats.org/spreadsheetml/2006/main" count="41" uniqueCount="37">
  <si>
    <t>Guía de Prompting e Instrucciones para Copilot (Code Interpreter)</t>
  </si>
  <si>
    <t>Consolidado Financiero Q3 2026 — Base para Infografía Ejecutiva</t>
  </si>
  <si>
    <t>Instrucciones para Generación de Infografía Ejecutiva en Cuadernos / Módulo Create:</t>
  </si>
  <si>
    <t>Reporte para la Junta Directiva | Vicepresidencia Financiera (CFO)</t>
  </si>
  <si>
    <t>Paso 1: Selección de Entorno</t>
  </si>
  <si>
    <t>Abre Copilot en el módulo 'Create' o dentro de un 'Notebook' de Microsoft Copilot.</t>
  </si>
  <si>
    <t>Paso 2: Activación de Code Interpreter</t>
  </si>
  <si>
    <t>Asegúrate de tener activo el Intérprete de Código (Code Interpreter) para que Copilot procese las cifras matemáticas de la hoja de cálculo sin margen de error.</t>
  </si>
  <si>
    <t>1. INDICADORES CLAVE DE DESEMPEÑO (KPIs Q3 2026)</t>
  </si>
  <si>
    <t>Paso 3: Prompt Maestro</t>
  </si>
  <si>
    <t>Copia y pega el prompt maestro que se detalla a continuación en la barra de entrada de Copilot.</t>
  </si>
  <si>
    <t>PROMPT MAESTRO PARA INFOGRAFÍA FINANCIERA DEL Q3:</t>
  </si>
  <si>
    <t>Indicador Financiero</t>
  </si>
  <si>
    <t>"Crea una infografía ejecutiva minimalista en formato horizontal (wide 16:9) sobre los Resultados Financieros del Q3 2026. Estilo: diseño plano (flat design) sobrio con fondo blanco pulido y tipografía institucional sin serifa. Estructura visual: organiza la información en 3 bloques independientes:
1. Bloque KPIs Principales: Resalta el Crecimiento de Cartera de Crédito (+12.0% llegando a $12,450M), el Margen Financiero Neto (4.85%) y la Adopción de Banca Móvil (1.85M de usuarios activos, +28.5%).
2. Bloque Eficiencia y Rentabilidad: Muestra el Índice de Eficiencia (44.20%, mejorando en 2.9 puntos) y el ROE (18.40%).
3. Bloque Segmentos: Representa en un gráfico de barras comparativo la contribución de Banca Corporativa ($6,200M), Banca Personas ($4,500M) y Banca Pyme ($1,750M).
Nota de precisión: Utiliza el intérprete de código (Code Interpreter) para verificar que las cifras numéricas representadas sean 100% exactas respecto a la tabla consolidada de datos."</t>
  </si>
  <si>
    <t>Q3 2025</t>
  </si>
  <si>
    <t>Q3 2026</t>
  </si>
  <si>
    <t>Variación Absoluta</t>
  </si>
  <si>
    <t>Crecimiento %</t>
  </si>
  <si>
    <t>Meta Q3</t>
  </si>
  <si>
    <t>Cartera de Crédito Total ($M)</t>
  </si>
  <si>
    <t>Cumplido</t>
  </si>
  <si>
    <t>Margen Financiero Neto (NIM)</t>
  </si>
  <si>
    <t>Índice de Eficiencia Operativa</t>
  </si>
  <si>
    <t>En Revisión</t>
  </si>
  <si>
    <t>Adopción Banca Móvil (Usuarios)</t>
  </si>
  <si>
    <t>Retorno sobre Capital (ROE)</t>
  </si>
  <si>
    <t>Retorno sobre Activos (ROA)</t>
  </si>
  <si>
    <t>2. DESGLOSE DE CARTERA E INGRESOS POR SEGMENTO ($M)</t>
  </si>
  <si>
    <t>Segmento de Negocio</t>
  </si>
  <si>
    <t>Cartera Crédito ($M)</t>
  </si>
  <si>
    <t>Ingresos Financieros ($M)</t>
  </si>
  <si>
    <t>Margen de Segmento %</t>
  </si>
  <si>
    <t>Participación Cartera %</t>
  </si>
  <si>
    <t>Banca Corporativa</t>
  </si>
  <si>
    <t>Banca Personas / Minorista</t>
  </si>
  <si>
    <t>Banca Pyme &amp; Comercial</t>
  </si>
  <si>
    <t>TOTAL CONSOLIDADO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</si>
</sst>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$#,##0.00"/>
    <numFmt numFmtId="165" formatCode="0.0%"/>
  </numFmts>
  <fonts count="8">
    <font>
      <sz val="11.0"/>
      <color theme="1"/>
      <name val="Calibri"/>
      <scheme val="minor"/>
    </font>
    <font>
      <b/>
      <sz val="16.0"/>
      <color rgb="FF0A192F"/>
      <name val="Calibri"/>
    </font>
    <font>
      <b/>
      <sz val="11.0"/>
      <color theme="1"/>
      <name val="Calibri"/>
    </font>
    <font>
      <i/>
      <sz val="10.0"/>
      <color rgb="FF64748B"/>
      <name val="Calibri"/>
    </font>
    <font>
      <sz val="11.0"/>
      <color theme="1"/>
      <name val="Calibri"/>
    </font>
    <font>
      <b/>
      <sz val="12.0"/>
      <color rgb="FFFFFFFF"/>
      <name val="Calibri"/>
    </font>
    <font/>
    <font>
      <b/>
      <sz val="11.0"/>
      <color rgb="FFFFFFFF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4472C4"/>
        <bgColor rgb="FF4472C4"/>
      </patternFill>
    </fill>
    <fill>
      <patternFill patternType="solid">
        <fgColor rgb="FF2F5496"/>
        <bgColor rgb="FF2F5496"/>
      </patternFill>
    </fill>
    <fill>
      <patternFill patternType="solid">
        <fgColor rgb="FFDCE6F1"/>
        <bgColor rgb="FFDCE6F1"/>
      </patternFill>
    </fill>
    <fill>
      <patternFill patternType="solid">
        <fgColor rgb="FFE2EFDA"/>
        <bgColor rgb="FFE2EFDA"/>
      </patternFill>
    </fill>
  </fills>
  <borders count="6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top style="thin">
        <color rgb="FF0A192F"/>
      </top>
      <bottom style="double">
        <color rgb="FF0A192F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1" fillId="2" fontId="5" numFmtId="0" xfId="0" applyBorder="1" applyFill="1" applyFont="1"/>
    <xf borderId="2" fillId="0" fontId="6" numFmtId="0" xfId="0" applyBorder="1" applyFont="1"/>
    <xf borderId="3" fillId="0" fontId="6" numFmtId="0" xfId="0" applyBorder="1" applyFont="1"/>
    <xf borderId="4" fillId="3" fontId="7" numFmtId="0" xfId="0" applyAlignment="1" applyBorder="1" applyFill="1" applyFont="1">
      <alignment horizontal="center" vertical="center"/>
    </xf>
    <xf borderId="0" fillId="0" fontId="3" numFmtId="0" xfId="0" applyAlignment="1" applyFont="1">
      <alignment shrinkToFit="0" vertical="top" wrapText="1"/>
    </xf>
    <xf borderId="4" fillId="4" fontId="4" numFmtId="164" xfId="0" applyBorder="1" applyFill="1" applyFont="1" applyNumberFormat="1"/>
    <xf borderId="4" fillId="5" fontId="2" numFmtId="164" xfId="0" applyBorder="1" applyFill="1" applyFont="1" applyNumberFormat="1"/>
    <xf borderId="4" fillId="5" fontId="2" numFmtId="165" xfId="0" applyBorder="1" applyFill="1" applyFont="1" applyNumberFormat="1"/>
    <xf borderId="0" fillId="0" fontId="4" numFmtId="0" xfId="0" applyAlignment="1" applyFont="1">
      <alignment horizontal="center"/>
    </xf>
    <xf borderId="4" fillId="4" fontId="4" numFmtId="10" xfId="0" applyBorder="1" applyFill="1" applyFont="1" applyNumberFormat="1"/>
    <xf borderId="4" fillId="5" fontId="2" numFmtId="10" xfId="0" applyBorder="1" applyFill="1" applyFont="1" applyNumberFormat="1"/>
    <xf borderId="4" fillId="4" fontId="4" numFmtId="3" xfId="0" applyBorder="1" applyFill="1" applyFont="1" applyNumberFormat="1"/>
    <xf borderId="4" fillId="5" fontId="2" numFmtId="3" xfId="0" applyBorder="1" applyFill="1" applyFont="1" applyNumberFormat="1"/>
    <xf borderId="4" fillId="4" fontId="4" numFmtId="165" xfId="0" applyBorder="1" applyFill="1" applyFont="1" applyNumberFormat="1"/>
    <xf borderId="5" fillId="0" fontId="2" numFmtId="0" xfId="0" applyBorder="1" applyFont="1"/>
    <xf borderId="5" fillId="5" fontId="2" numFmtId="164" xfId="0" applyBorder="1" applyFill="1" applyFont="1" applyNumberFormat="1"/>
    <xf borderId="5" fillId="0" fontId="2" numFmtId="165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0.0"/>
    <col customWidth="1" min="2" max="2" width="24.0"/>
    <col customWidth="1" min="3" max="3" width="29.0"/>
    <col customWidth="1" min="4" max="4" width="24.0"/>
    <col customWidth="1" min="5" max="5" width="30.0"/>
    <col customWidth="1" min="6" max="6" width="15.0"/>
    <col customWidth="1" min="7" max="26" width="8.71"/>
  </cols>
  <sheetData>
    <row r="1">
      <c r="A1" s="1" t="s">
        <v>1</v>
      </c>
    </row>
    <row r="2">
      <c r="A2" s="3" t="s">
        <v>3</v>
      </c>
    </row>
    <row r="4">
      <c r="A4" s="5" t="s">
        <v>8</v>
      </c>
      <c r="B4" s="6"/>
      <c r="C4" s="6"/>
      <c r="D4" s="6"/>
      <c r="E4" s="6"/>
      <c r="F4" s="7"/>
    </row>
    <row r="5">
      <c r="A5" s="8" t="s">
        <v>12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</row>
    <row r="6">
      <c r="A6" s="4" t="s">
        <v>19</v>
      </c>
      <c r="B6" s="10">
        <v>11116.07</v>
      </c>
      <c r="C6" s="10">
        <v>12450.0</v>
      </c>
      <c r="D6" s="11">
        <f t="shared" ref="D6:D11" si="1">C6-B6</f>
        <v>1333.93</v>
      </c>
      <c r="E6" s="12">
        <f t="shared" ref="E6:E11" si="2">IFERROR((C6-B6)/B6, 0)</f>
        <v>0.1200001439</v>
      </c>
      <c r="F6" s="13" t="s">
        <v>20</v>
      </c>
    </row>
    <row r="7">
      <c r="A7" s="4" t="s">
        <v>21</v>
      </c>
      <c r="B7" s="14">
        <v>0.045</v>
      </c>
      <c r="C7" s="14">
        <v>0.0485</v>
      </c>
      <c r="D7" s="15">
        <f t="shared" si="1"/>
        <v>0.0035</v>
      </c>
      <c r="E7" s="12">
        <f t="shared" si="2"/>
        <v>0.07777777778</v>
      </c>
      <c r="F7" s="13" t="s">
        <v>20</v>
      </c>
    </row>
    <row r="8">
      <c r="A8" s="4" t="s">
        <v>22</v>
      </c>
      <c r="B8" s="14">
        <v>0.471</v>
      </c>
      <c r="C8" s="14">
        <v>0.442</v>
      </c>
      <c r="D8" s="15">
        <f t="shared" si="1"/>
        <v>-0.029</v>
      </c>
      <c r="E8" s="12">
        <f t="shared" si="2"/>
        <v>-0.06157112527</v>
      </c>
      <c r="F8" s="13" t="s">
        <v>23</v>
      </c>
    </row>
    <row r="9">
      <c r="A9" s="4" t="s">
        <v>24</v>
      </c>
      <c r="B9" s="16">
        <v>1439688.0</v>
      </c>
      <c r="C9" s="16">
        <v>1850000.0</v>
      </c>
      <c r="D9" s="17">
        <f t="shared" si="1"/>
        <v>410312</v>
      </c>
      <c r="E9" s="12">
        <f t="shared" si="2"/>
        <v>0.285000639</v>
      </c>
      <c r="F9" s="13" t="s">
        <v>20</v>
      </c>
    </row>
    <row r="10">
      <c r="A10" s="4" t="s">
        <v>25</v>
      </c>
      <c r="B10" s="14">
        <v>0.162</v>
      </c>
      <c r="C10" s="14">
        <v>0.184</v>
      </c>
      <c r="D10" s="15">
        <f t="shared" si="1"/>
        <v>0.022</v>
      </c>
      <c r="E10" s="12">
        <f t="shared" si="2"/>
        <v>0.1358024691</v>
      </c>
      <c r="F10" s="13" t="s">
        <v>20</v>
      </c>
    </row>
    <row r="11">
      <c r="A11" s="4" t="s">
        <v>26</v>
      </c>
      <c r="B11" s="14">
        <v>0.0185</v>
      </c>
      <c r="C11" s="14">
        <v>0.021</v>
      </c>
      <c r="D11" s="15">
        <f t="shared" si="1"/>
        <v>0.0025</v>
      </c>
      <c r="E11" s="12">
        <f t="shared" si="2"/>
        <v>0.1351351351</v>
      </c>
      <c r="F11" s="13" t="s">
        <v>20</v>
      </c>
    </row>
    <row r="13">
      <c r="A13" s="5" t="s">
        <v>27</v>
      </c>
      <c r="B13" s="6"/>
      <c r="C13" s="6"/>
      <c r="D13" s="6"/>
      <c r="E13" s="7"/>
    </row>
    <row r="14">
      <c r="A14" s="8" t="s">
        <v>28</v>
      </c>
      <c r="B14" s="8" t="s">
        <v>29</v>
      </c>
      <c r="C14" s="8" t="s">
        <v>30</v>
      </c>
      <c r="D14" s="8" t="s">
        <v>31</v>
      </c>
      <c r="E14" s="8" t="s">
        <v>32</v>
      </c>
    </row>
    <row r="15">
      <c r="A15" s="4" t="s">
        <v>33</v>
      </c>
      <c r="B15" s="10">
        <v>6200.0</v>
      </c>
      <c r="C15" s="10">
        <v>385.0</v>
      </c>
      <c r="D15" s="18">
        <v>0.052</v>
      </c>
      <c r="E15" s="12">
        <f t="shared" ref="E15:E17" si="3">B15/$B$18</f>
        <v>0.4979919679</v>
      </c>
    </row>
    <row r="16">
      <c r="A16" s="4" t="s">
        <v>34</v>
      </c>
      <c r="B16" s="10">
        <v>4500.0</v>
      </c>
      <c r="C16" s="10">
        <v>290.0</v>
      </c>
      <c r="D16" s="18">
        <v>0.046</v>
      </c>
      <c r="E16" s="12">
        <f t="shared" si="3"/>
        <v>0.3614457831</v>
      </c>
    </row>
    <row r="17">
      <c r="A17" s="4" t="s">
        <v>35</v>
      </c>
      <c r="B17" s="10">
        <v>1750.0</v>
      </c>
      <c r="C17" s="10">
        <v>145.0</v>
      </c>
      <c r="D17" s="18">
        <v>0.044</v>
      </c>
      <c r="E17" s="12">
        <f t="shared" si="3"/>
        <v>0.140562249</v>
      </c>
    </row>
    <row r="18">
      <c r="A18" s="19" t="s">
        <v>36</v>
      </c>
      <c r="B18" s="20">
        <f t="shared" ref="B18:C18" si="4">SUM(B15:B17)</f>
        <v>12450</v>
      </c>
      <c r="C18" s="20">
        <f t="shared" si="4"/>
        <v>820</v>
      </c>
      <c r="D18" s="21">
        <f>AVERAGE(D15:D17)</f>
        <v>0.04733333333</v>
      </c>
      <c r="E18" s="21">
        <f>SUM(E15:E17)</f>
        <v>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4:F4"/>
    <mergeCell ref="A13:E13"/>
  </mergeCell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0.0"/>
    <col customWidth="1" min="2" max="2" width="65.0"/>
    <col customWidth="1" min="3" max="4" width="20.0"/>
    <col customWidth="1" min="5" max="26" width="8.71"/>
  </cols>
  <sheetData>
    <row r="1">
      <c r="A1" s="1" t="s">
        <v>0</v>
      </c>
    </row>
    <row r="3">
      <c r="A3" s="2" t="s">
        <v>2</v>
      </c>
    </row>
    <row r="5">
      <c r="A5" s="2" t="s">
        <v>4</v>
      </c>
      <c r="B5" s="4" t="s">
        <v>5</v>
      </c>
    </row>
    <row r="6">
      <c r="A6" s="2" t="s">
        <v>6</v>
      </c>
      <c r="B6" s="4" t="s">
        <v>7</v>
      </c>
    </row>
    <row r="7">
      <c r="A7" s="2" t="s">
        <v>9</v>
      </c>
      <c r="B7" s="4" t="s">
        <v>10</v>
      </c>
    </row>
    <row r="9">
      <c r="A9" s="5" t="s">
        <v>11</v>
      </c>
      <c r="B9" s="6"/>
      <c r="C9" s="6"/>
      <c r="D9" s="7"/>
    </row>
    <row r="10">
      <c r="A10" s="9" t="s">
        <v>13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9:D9"/>
    <mergeCell ref="A10:D14"/>
  </mergeCells>
  <printOptions/>
  <pageMargins bottom="1.0" footer="0.0" header="0.0" left="0.75" right="0.75" top="1.0"/>
  <pageSetup orientation="landscape"/>
  <drawing r:id="rId1"/>
</worksheet>
</file>